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4455" windowHeight="4410" activeTab="1"/>
  </bookViews>
  <sheets>
    <sheet name="Arkusz1" sheetId="1" r:id="rId1"/>
    <sheet name="Arkusz3" sheetId="2" r:id="rId2"/>
    <sheet name="Arkusz2" sheetId="3" state="hidden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<sst xmlns="http://schemas.openxmlformats.org/spreadsheetml/2006/main" count="75" uniqueCount="45">
  <si>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KLASA</t>
  </si>
  <si>
    <t>LICZBA OCEN Z  ZACHOWANIA</t>
  </si>
  <si>
    <t>LICZBA OCEN Z PRZEDMIOTÓW</t>
  </si>
  <si>
    <t>dobre</t>
  </si>
  <si>
    <t>bdb</t>
  </si>
  <si>
    <t>V A</t>
  </si>
  <si>
    <t>V B</t>
  </si>
  <si>
    <t>VI A</t>
  </si>
  <si>
    <t xml:space="preserve">VI B </t>
  </si>
  <si>
    <t>RAZEM</t>
  </si>
  <si>
    <t>ŚREDNIA</t>
  </si>
  <si>
    <t>LICZBA</t>
  </si>
  <si>
    <t>UCZNIÓW</t>
  </si>
  <si>
    <t>MIEJSCE</t>
  </si>
  <si>
    <t>II</t>
  </si>
  <si>
    <t>III</t>
  </si>
  <si>
    <t>OCEN</t>
  </si>
  <si>
    <t>FREKW.</t>
  </si>
  <si>
    <t>wz</t>
  </si>
  <si>
    <t>pop</t>
  </si>
  <si>
    <t>ndp</t>
  </si>
  <si>
    <t>ng</t>
  </si>
  <si>
    <t>cel</t>
  </si>
  <si>
    <t>db</t>
  </si>
  <si>
    <t>dst</t>
  </si>
  <si>
    <t>dop</t>
  </si>
  <si>
    <t>ndst</t>
  </si>
  <si>
    <t>%</t>
  </si>
  <si>
    <t>ZBIORCZE ZESTAWIENIE KLASYFIKACJI ROCZNEJ W SZKOLE PODSTAWOWEJ W RASZÓWCE                                                          W ROKU SZKOLNYM 2006/2007 (bez religii)</t>
  </si>
  <si>
    <t>IVA</t>
  </si>
  <si>
    <t>IVB</t>
  </si>
  <si>
    <t>I</t>
  </si>
  <si>
    <t xml:space="preserve">IV </t>
  </si>
  <si>
    <t>IA</t>
  </si>
  <si>
    <t>IB</t>
  </si>
  <si>
    <t>ŚRENIA SZKOŁY</t>
  </si>
  <si>
    <t>FREKWENCJA</t>
  </si>
  <si>
    <t>IIIA</t>
  </si>
  <si>
    <t>IIIB</t>
  </si>
  <si>
    <t xml:space="preserve"> IV </t>
  </si>
  <si>
    <t xml:space="preserve">V </t>
  </si>
  <si>
    <t xml:space="preserve">VI </t>
  </si>
  <si>
    <t xml:space="preserve"> V </t>
  </si>
  <si>
    <t>ZBIORCZE ZESTAWIENIE FREKWENCJI ZA I PÓŁROCZE  W  ROKU SZKOLNYM 2011/2012</t>
  </si>
  <si>
    <t xml:space="preserve">ZBIORCZE ZESTAWIENIE KLASYFIKACJI ŚRÓDROCZNEJ W SZKOLE PODSTAWOWEJ W RASZÓWCE W ROKU SZKOLNYM 2011/2012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</si>
</sst>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0"/>
      <name val="Arial CE"/>
      <family val="0"/>
    </font>
    <font>
      <b/>
      <sz val="12"/>
      <color indexed="18"/>
      <name val="Arial CE"/>
      <family val="2"/>
    </font>
    <font>
      <sz val="12"/>
      <color indexed="18"/>
      <name val="Arial CE"/>
      <family val="2"/>
    </font>
    <font>
      <b/>
      <sz val="12"/>
      <color indexed="16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4"/>
      <color indexed="18"/>
      <name val="Arial CE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color indexed="16"/>
      <name val="Arial CE"/>
      <family val="0"/>
    </font>
    <font>
      <b/>
      <sz val="12"/>
      <color indexed="9"/>
      <name val="Arial CE"/>
      <family val="2"/>
    </font>
    <font>
      <sz val="8.25"/>
      <color indexed="8"/>
      <name val="Arial CE"/>
      <family val="0"/>
    </font>
    <font>
      <sz val="7.55"/>
      <color indexed="8"/>
      <name val="Arial CE"/>
      <family val="0"/>
    </font>
    <font>
      <sz val="5.5"/>
      <color indexed="8"/>
      <name val="Arial CE"/>
      <family val="0"/>
    </font>
    <font>
      <sz val="4.8"/>
      <color indexed="8"/>
      <name val="Arial CE"/>
      <family val="0"/>
    </font>
    <font>
      <sz val="7.35"/>
      <color indexed="8"/>
      <name val="Arial CE"/>
      <family val="0"/>
    </font>
    <font>
      <sz val="8.5"/>
      <color indexed="8"/>
      <name val="Arial CE"/>
      <family val="0"/>
    </font>
    <font>
      <sz val="7.8"/>
      <color indexed="8"/>
      <name val="Arial CE"/>
      <family val="0"/>
    </font>
    <font>
      <sz val="8"/>
      <color indexed="8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.25"/>
      <color indexed="8"/>
      <name val="Arial CE"/>
      <family val="0"/>
    </font>
    <font>
      <b/>
      <sz val="10"/>
      <color indexed="8"/>
      <name val="Arial CE"/>
      <family val="0"/>
    </font>
    <font>
      <b/>
      <sz val="5.5"/>
      <color indexed="8"/>
      <name val="Arial CE"/>
      <family val="0"/>
    </font>
    <font>
      <b/>
      <sz val="8"/>
      <color indexed="8"/>
      <name val="Arial CE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8.5"/>
      <color indexed="8"/>
      <name val="Arial CE"/>
      <family val="0"/>
    </font>
    <font>
      <b/>
      <sz val="10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Arial CE"/>
      <family val="0"/>
    </font>
    <font>
      <b/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1" fillId="33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0" xfId="0" applyBorder="1" applyAlignment="1">
      <alignment/>
    </xf>
    <xf numFmtId="0" fontId="0" fillId="33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4" fillId="34" borderId="3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26" xfId="0" applyFill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2" fontId="3" fillId="34" borderId="29" xfId="0" applyNumberFormat="1" applyFont="1" applyFill="1" applyBorder="1" applyAlignment="1">
      <alignment horizontal="center"/>
    </xf>
    <xf numFmtId="2" fontId="14" fillId="36" borderId="44" xfId="0" applyNumberFormat="1" applyFont="1" applyFill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2" fillId="34" borderId="46" xfId="0" applyFont="1" applyFill="1" applyBorder="1" applyAlignment="1">
      <alignment/>
    </xf>
    <xf numFmtId="0" fontId="12" fillId="34" borderId="47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2" fillId="0" borderId="36" xfId="0" applyFont="1" applyBorder="1" applyAlignment="1">
      <alignment/>
    </xf>
    <xf numFmtId="0" fontId="13" fillId="0" borderId="49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1" fillId="34" borderId="50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1" fillId="34" borderId="35" xfId="0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51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72" fillId="0" borderId="67" xfId="0" applyFont="1" applyBorder="1" applyAlignment="1">
      <alignment horizontal="center"/>
    </xf>
    <xf numFmtId="0" fontId="2" fillId="33" borderId="31" xfId="0" applyFont="1" applyFill="1" applyBorder="1" applyAlignment="1">
      <alignment/>
    </xf>
    <xf numFmtId="0" fontId="1" fillId="33" borderId="7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0" fillId="37" borderId="55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34" borderId="62" xfId="0" applyFont="1" applyFill="1" applyBorder="1" applyAlignment="1">
      <alignment horizontal="center"/>
    </xf>
    <xf numFmtId="0" fontId="11" fillId="34" borderId="63" xfId="0" applyFont="1" applyFill="1" applyBorder="1" applyAlignment="1">
      <alignment horizontal="center"/>
    </xf>
    <xf numFmtId="0" fontId="11" fillId="34" borderId="65" xfId="0" applyFont="1" applyFill="1" applyBorder="1" applyAlignment="1">
      <alignment horizontal="center"/>
    </xf>
    <xf numFmtId="0" fontId="11" fillId="34" borderId="64" xfId="0" applyFont="1" applyFill="1" applyBorder="1" applyAlignment="1">
      <alignment horizontal="center"/>
    </xf>
    <xf numFmtId="0" fontId="11" fillId="34" borderId="66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LICZBA OCEN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47"/>
          <c:w val="0.720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SZÓSTKI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Arkusz1!$I$11</c:f>
              <c:numCache/>
            </c:numRef>
          </c:val>
        </c:ser>
        <c:ser>
          <c:idx val="1"/>
          <c:order val="1"/>
          <c:tx>
            <c:v>PIĄTKI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Arkusz1!$J$11</c:f>
              <c:numCache/>
            </c:numRef>
          </c:val>
        </c:ser>
        <c:ser>
          <c:idx val="2"/>
          <c:order val="2"/>
          <c:tx>
            <c:v>CZWÓRKI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Arkusz1!$K$11</c:f>
              <c:numCache/>
            </c:numRef>
          </c:val>
        </c:ser>
        <c:ser>
          <c:idx val="3"/>
          <c:order val="3"/>
          <c:tx>
            <c:v>TRÓJKI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Arkusz1!$L$11</c:f>
              <c:numCache/>
            </c:numRef>
          </c:val>
        </c:ser>
        <c:ser>
          <c:idx val="4"/>
          <c:order val="4"/>
          <c:tx>
            <c:v>DWÓJKI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Arkusz1!$M$11</c:f>
              <c:numCache/>
            </c:numRef>
          </c:val>
        </c:ser>
        <c:ser>
          <c:idx val="5"/>
          <c:order val="5"/>
          <c:tx>
            <c:v>JEDYNKI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Arkusz1!$N$11</c:f>
              <c:numCache/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OCENY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ILOŚĆ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3355"/>
          <c:w val="0.16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SREDNIA OCEN Z RELIGIĄ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645"/>
          <c:w val="0.5705"/>
          <c:h val="0.795"/>
        </c:manualLayout>
      </c:layout>
      <c:barChart>
        <c:barDir val="bar"/>
        <c:grouping val="clustered"/>
        <c:varyColors val="0"/>
        <c:ser>
          <c:idx val="0"/>
          <c:order val="0"/>
          <c:tx>
            <c:v>KL. 4 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Arkusz1!$O$8</c:f>
              <c:numCache/>
            </c:numRef>
          </c:val>
        </c:ser>
        <c:ser>
          <c:idx val="1"/>
          <c:order val="1"/>
          <c:tx>
            <c:v>KL. 5 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Arkusz1!$O$9</c:f>
              <c:numCache/>
            </c:numRef>
          </c:val>
        </c:ser>
        <c:ser>
          <c:idx val="3"/>
          <c:order val="2"/>
          <c:tx>
            <c:v>KL. 6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Arkusz1!$O$10</c:f>
              <c:numCache/>
            </c:numRef>
          </c:val>
        </c:ser>
        <c:ser>
          <c:idx val="7"/>
          <c:order val="3"/>
          <c:tx>
            <c:v>ŚREDNIA SZKOŁY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4.03</c:v>
              </c:pt>
            </c:numLit>
          </c:val>
        </c:ser>
        <c:axId val="64284356"/>
        <c:axId val="41688293"/>
      </c:barChart>
      <c:cat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ŚREDNIA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175"/>
          <c:y val="0.14975"/>
          <c:w val="0.279"/>
          <c:h val="0.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275"/>
          <c:w val="0.655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Arkusz3!$B$8:$B$9</c:f>
              <c:strCache>
                <c:ptCount val="1"/>
                <c:pt idx="0">
                  <c:v>LICZBA UCZNIÓW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Arkusz3!$A$10:$A$19</c:f>
              <c:strCache/>
            </c:strRef>
          </c:cat>
          <c:val>
            <c:numRef>
              <c:f>Arkusz3!$B$10:$B$19</c:f>
              <c:numCache/>
            </c:numRef>
          </c:val>
        </c:ser>
        <c:ser>
          <c:idx val="1"/>
          <c:order val="1"/>
          <c:tx>
            <c:strRef>
              <c:f>Arkusz3!$C$8:$C$9</c:f>
              <c:strCache>
                <c:ptCount val="1"/>
                <c:pt idx="0">
                  <c:v>FREKWENCJA 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Arkusz3!$A$10:$A$19</c:f>
              <c:strCache/>
            </c:strRef>
          </c:cat>
          <c:val>
            <c:numRef>
              <c:f>Arkusz3!$C$10:$C$19</c:f>
              <c:numCache/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50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25"/>
          <c:y val="0.30175"/>
          <c:w val="0.2855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LICZBA OCEN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59"/>
          <c:w val="0.7267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v>SZÓSTKI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Arkusz2!$I$13</c:f>
              <c:numCache/>
            </c:numRef>
          </c:val>
        </c:ser>
        <c:ser>
          <c:idx val="1"/>
          <c:order val="1"/>
          <c:tx>
            <c:v>PIĄTKI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Arkusz2!$J$13</c:f>
              <c:numCache/>
            </c:numRef>
          </c:val>
        </c:ser>
        <c:ser>
          <c:idx val="2"/>
          <c:order val="2"/>
          <c:tx>
            <c:v>CZWÓRKI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Arkusz2!$K$13</c:f>
              <c:numCache/>
            </c:numRef>
          </c:val>
        </c:ser>
        <c:ser>
          <c:idx val="3"/>
          <c:order val="3"/>
          <c:tx>
            <c:v>TRÓJKI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Arkusz2!$L$13</c:f>
              <c:numCache/>
            </c:numRef>
          </c:val>
        </c:ser>
        <c:ser>
          <c:idx val="4"/>
          <c:order val="4"/>
          <c:tx>
            <c:v>DWÓJKI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Arkusz2!$M$13</c:f>
              <c:numCache/>
            </c:numRef>
          </c:val>
        </c:ser>
        <c:ser>
          <c:idx val="5"/>
          <c:order val="5"/>
          <c:tx>
            <c:v>JEDYNKI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Arkusz2!$N$13</c:f>
              <c:numCache/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OCENY</a:t>
                </a:r>
              </a:p>
            </c:rich>
          </c:tx>
          <c:layout>
            <c:manualLayout>
              <c:xMode val="factor"/>
              <c:yMode val="factor"/>
              <c:x val="-0.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ILOŚĆ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815"/>
          <c:w val="0.15725"/>
          <c:h val="0.4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PORÓWNANIE ŚREDNICH OCEN BEZ RELIGII</a:t>
            </a:r>
          </a:p>
        </c:rich>
      </c:tx>
      <c:layout>
        <c:manualLayout>
          <c:xMode val="factor"/>
          <c:yMode val="factor"/>
          <c:x val="0.03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1745"/>
          <c:w val="0.5377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tx>
            <c:v>KL. 4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Arkusz2!$O$6</c:f>
              <c:numCache/>
            </c:numRef>
          </c:val>
        </c:ser>
        <c:ser>
          <c:idx val="1"/>
          <c:order val="1"/>
          <c:tx>
            <c:v>KL. 4 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Arkusz2!$O$7</c:f>
              <c:numCache/>
            </c:numRef>
          </c:val>
        </c:ser>
        <c:ser>
          <c:idx val="2"/>
          <c:order val="2"/>
          <c:tx>
            <c:v>KL. 5 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Arkusz2!$O$8</c:f>
              <c:numCache/>
            </c:numRef>
          </c:val>
        </c:ser>
        <c:ser>
          <c:idx val="3"/>
          <c:order val="3"/>
          <c:tx>
            <c:v>KL. 5 B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Arkusz2!$O$9</c:f>
              <c:numCache/>
            </c:numRef>
          </c:val>
        </c:ser>
        <c:ser>
          <c:idx val="4"/>
          <c:order val="4"/>
          <c:tx>
            <c:v>KL. 6 A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Arkusz2!$O$10</c:f>
              <c:numCache/>
            </c:numRef>
          </c:val>
        </c:ser>
        <c:ser>
          <c:idx val="5"/>
          <c:order val="5"/>
          <c:tx>
            <c:v>KL. 6 B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Arkusz2!$O$11</c:f>
              <c:numCache/>
            </c:numRef>
          </c:val>
        </c:ser>
        <c:ser>
          <c:idx val="7"/>
          <c:order val="6"/>
          <c:tx>
            <c:v>ŚREDNIA SZKOŁY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Arkusz2!$O$13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ŚREDNIA OCEN 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875"/>
          <c:y val="0.22275"/>
          <c:w val="0.3195"/>
          <c:h val="0.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8</xdr:col>
      <xdr:colOff>285750</xdr:colOff>
      <xdr:row>32</xdr:row>
      <xdr:rowOff>0</xdr:rowOff>
    </xdr:to>
    <xdr:graphicFrame>
      <xdr:nvGraphicFramePr>
        <xdr:cNvPr id="1" name="Wykres 2"/>
        <xdr:cNvGraphicFramePr/>
      </xdr:nvGraphicFramePr>
      <xdr:xfrm>
        <a:off x="57150" y="2200275"/>
        <a:ext cx="4562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17</xdr:row>
      <xdr:rowOff>123825</xdr:rowOff>
    </xdr:from>
    <xdr:to>
      <xdr:col>17</xdr:col>
      <xdr:colOff>95250</xdr:colOff>
      <xdr:row>32</xdr:row>
      <xdr:rowOff>133350</xdr:rowOff>
    </xdr:to>
    <xdr:graphicFrame>
      <xdr:nvGraphicFramePr>
        <xdr:cNvPr id="2" name="Wykres 3"/>
        <xdr:cNvGraphicFramePr/>
      </xdr:nvGraphicFramePr>
      <xdr:xfrm>
        <a:off x="5486400" y="2962275"/>
        <a:ext cx="30861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57150</xdr:rowOff>
    </xdr:from>
    <xdr:to>
      <xdr:col>10</xdr:col>
      <xdr:colOff>647700</xdr:colOff>
      <xdr:row>19</xdr:row>
      <xdr:rowOff>114300</xdr:rowOff>
    </xdr:to>
    <xdr:graphicFrame>
      <xdr:nvGraphicFramePr>
        <xdr:cNvPr id="1" name="Wykres 4"/>
        <xdr:cNvGraphicFramePr/>
      </xdr:nvGraphicFramePr>
      <xdr:xfrm>
        <a:off x="5010150" y="1028700"/>
        <a:ext cx="4648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0.51325</cdr:y>
    </cdr:from>
    <cdr:to>
      <cdr:x>0.559</cdr:x>
      <cdr:y>0.58875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12001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66675</xdr:rowOff>
    </xdr:from>
    <xdr:to>
      <xdr:col>9</xdr:col>
      <xdr:colOff>9525</xdr:colOff>
      <xdr:row>34</xdr:row>
      <xdr:rowOff>152400</xdr:rowOff>
    </xdr:to>
    <xdr:graphicFrame>
      <xdr:nvGraphicFramePr>
        <xdr:cNvPr id="1" name="Wykres 3"/>
        <xdr:cNvGraphicFramePr/>
      </xdr:nvGraphicFramePr>
      <xdr:xfrm>
        <a:off x="28575" y="3248025"/>
        <a:ext cx="4724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18</xdr:row>
      <xdr:rowOff>47625</xdr:rowOff>
    </xdr:from>
    <xdr:to>
      <xdr:col>15</xdr:col>
      <xdr:colOff>676275</xdr:colOff>
      <xdr:row>34</xdr:row>
      <xdr:rowOff>133350</xdr:rowOff>
    </xdr:to>
    <xdr:graphicFrame>
      <xdr:nvGraphicFramePr>
        <xdr:cNvPr id="2" name="Wykres 4"/>
        <xdr:cNvGraphicFramePr/>
      </xdr:nvGraphicFramePr>
      <xdr:xfrm>
        <a:off x="4800600" y="3228975"/>
        <a:ext cx="37623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"/>
  <sheetViews>
    <sheetView view="pageBreakPreview" zoomScaleNormal="75" zoomScaleSheetLayoutView="100" zoomScalePageLayoutView="0" workbookViewId="0" topLeftCell="A5">
      <selection activeCell="A11" sqref="A11:Q11"/>
    </sheetView>
  </sheetViews>
  <sheetFormatPr defaultColWidth="9.00390625" defaultRowHeight="12.75"/>
  <cols>
    <col min="2" max="2" width="10.25390625" style="0" customWidth="1"/>
    <col min="3" max="3" width="7.00390625" style="0" customWidth="1"/>
    <col min="4" max="4" width="6.125" style="0" customWidth="1"/>
    <col min="5" max="5" width="5.625" style="0" customWidth="1"/>
    <col min="6" max="7" width="6.25390625" style="0" customWidth="1"/>
    <col min="8" max="8" width="6.375" style="0" customWidth="1"/>
    <col min="9" max="9" width="6.125" style="0" customWidth="1"/>
    <col min="10" max="10" width="6.375" style="0" customWidth="1"/>
    <col min="11" max="11" width="6.125" style="0" customWidth="1"/>
    <col min="12" max="12" width="6.75390625" style="0" customWidth="1"/>
    <col min="13" max="13" width="5.375" style="0" customWidth="1"/>
    <col min="14" max="14" width="5.00390625" style="0" customWidth="1"/>
    <col min="15" max="15" width="9.25390625" style="0" customWidth="1"/>
    <col min="16" max="16" width="18.75390625" style="0" hidden="1" customWidth="1"/>
    <col min="17" max="17" width="9.375" style="0" customWidth="1"/>
    <col min="18" max="18" width="10.125" style="0" bestFit="1" customWidth="1"/>
  </cols>
  <sheetData>
    <row r="2" spans="1:17" ht="15" customHeight="1">
      <c r="A2" s="129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35"/>
    </row>
    <row r="3" spans="1:17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35"/>
    </row>
    <row r="4" ht="13.5" thickBot="1"/>
    <row r="5" spans="1:18" ht="12.75">
      <c r="A5" s="126" t="s">
        <v>0</v>
      </c>
      <c r="B5" s="89" t="s">
        <v>11</v>
      </c>
      <c r="C5" s="130" t="s">
        <v>1</v>
      </c>
      <c r="D5" s="130"/>
      <c r="E5" s="131"/>
      <c r="F5" s="131"/>
      <c r="G5" s="132"/>
      <c r="H5" s="133"/>
      <c r="I5" s="134" t="s">
        <v>2</v>
      </c>
      <c r="J5" s="131"/>
      <c r="K5" s="131"/>
      <c r="L5" s="131"/>
      <c r="M5" s="131"/>
      <c r="N5" s="133"/>
      <c r="O5" s="82" t="s">
        <v>10</v>
      </c>
      <c r="P5" s="28" t="s">
        <v>13</v>
      </c>
      <c r="Q5" s="124" t="s">
        <v>13</v>
      </c>
      <c r="R5" s="40"/>
    </row>
    <row r="6" spans="1:18" ht="13.5" thickBot="1">
      <c r="A6" s="127"/>
      <c r="B6" s="95" t="s">
        <v>12</v>
      </c>
      <c r="C6" s="96" t="s">
        <v>18</v>
      </c>
      <c r="D6" s="96" t="s">
        <v>4</v>
      </c>
      <c r="E6" s="97" t="s">
        <v>3</v>
      </c>
      <c r="F6" s="97" t="s">
        <v>19</v>
      </c>
      <c r="G6" s="98" t="s">
        <v>20</v>
      </c>
      <c r="H6" s="99" t="s">
        <v>21</v>
      </c>
      <c r="I6" s="100" t="s">
        <v>22</v>
      </c>
      <c r="J6" s="97" t="s">
        <v>4</v>
      </c>
      <c r="K6" s="97" t="s">
        <v>23</v>
      </c>
      <c r="L6" s="97" t="s">
        <v>24</v>
      </c>
      <c r="M6" s="97" t="s">
        <v>25</v>
      </c>
      <c r="N6" s="99" t="s">
        <v>26</v>
      </c>
      <c r="O6" s="101" t="s">
        <v>16</v>
      </c>
      <c r="P6" s="102"/>
      <c r="Q6" s="125"/>
      <c r="R6" s="49"/>
    </row>
    <row r="7" spans="1:18" ht="12.75" hidden="1">
      <c r="A7" s="86"/>
      <c r="B7" s="83"/>
      <c r="C7" s="85"/>
      <c r="D7" s="85"/>
      <c r="E7" s="91"/>
      <c r="F7" s="91"/>
      <c r="G7" s="92"/>
      <c r="H7" s="93"/>
      <c r="I7" s="94"/>
      <c r="J7" s="91"/>
      <c r="K7" s="91"/>
      <c r="L7" s="91"/>
      <c r="M7" s="91"/>
      <c r="N7" s="93"/>
      <c r="O7" s="85"/>
      <c r="P7" s="40"/>
      <c r="Q7" s="103"/>
      <c r="R7" s="49"/>
    </row>
    <row r="8" spans="1:18" ht="15.75">
      <c r="A8" s="87" t="s">
        <v>32</v>
      </c>
      <c r="B8" s="104">
        <v>18</v>
      </c>
      <c r="C8" s="105">
        <v>8</v>
      </c>
      <c r="D8" s="106">
        <v>5</v>
      </c>
      <c r="E8" s="106">
        <v>2</v>
      </c>
      <c r="F8" s="106">
        <v>2</v>
      </c>
      <c r="G8" s="106">
        <v>1</v>
      </c>
      <c r="H8" s="108">
        <v>0</v>
      </c>
      <c r="I8" s="110">
        <v>11</v>
      </c>
      <c r="J8" s="106">
        <v>67</v>
      </c>
      <c r="K8" s="106">
        <v>46</v>
      </c>
      <c r="L8" s="106">
        <v>35</v>
      </c>
      <c r="M8" s="106">
        <v>21</v>
      </c>
      <c r="N8" s="107">
        <v>0</v>
      </c>
      <c r="O8" s="88">
        <v>4.07</v>
      </c>
      <c r="P8" s="2"/>
      <c r="Q8" s="111" t="s">
        <v>31</v>
      </c>
      <c r="R8" s="49"/>
    </row>
    <row r="9" spans="1:18" ht="15.75">
      <c r="A9" s="87" t="s">
        <v>42</v>
      </c>
      <c r="B9" s="90">
        <v>25</v>
      </c>
      <c r="C9" s="88">
        <v>9</v>
      </c>
      <c r="D9" s="79">
        <v>5</v>
      </c>
      <c r="E9" s="79">
        <v>8</v>
      </c>
      <c r="F9" s="79">
        <v>2</v>
      </c>
      <c r="G9" s="79">
        <v>0</v>
      </c>
      <c r="H9" s="109">
        <v>1</v>
      </c>
      <c r="I9" s="80">
        <v>16</v>
      </c>
      <c r="J9" s="79">
        <v>55</v>
      </c>
      <c r="K9" s="79">
        <v>86</v>
      </c>
      <c r="L9" s="79">
        <v>48</v>
      </c>
      <c r="M9" s="79">
        <v>67</v>
      </c>
      <c r="N9" s="81">
        <v>2</v>
      </c>
      <c r="O9" s="88">
        <v>3.63</v>
      </c>
      <c r="P9" s="2"/>
      <c r="Q9" s="111" t="s">
        <v>15</v>
      </c>
      <c r="R9" s="49"/>
    </row>
    <row r="10" spans="1:18" ht="16.5" customHeight="1" thickBot="1">
      <c r="A10" s="112" t="s">
        <v>41</v>
      </c>
      <c r="B10" s="113">
        <v>22</v>
      </c>
      <c r="C10" s="114">
        <v>26</v>
      </c>
      <c r="D10" s="115">
        <v>57</v>
      </c>
      <c r="E10" s="115">
        <v>49</v>
      </c>
      <c r="F10" s="115">
        <v>30</v>
      </c>
      <c r="G10" s="115">
        <v>36</v>
      </c>
      <c r="H10" s="116">
        <v>0</v>
      </c>
      <c r="I10" s="117">
        <v>4.04</v>
      </c>
      <c r="J10" s="115">
        <v>57</v>
      </c>
      <c r="K10" s="115">
        <v>49</v>
      </c>
      <c r="L10" s="115">
        <v>30</v>
      </c>
      <c r="M10" s="115">
        <v>36</v>
      </c>
      <c r="N10" s="118">
        <v>0</v>
      </c>
      <c r="O10" s="114">
        <v>4.04</v>
      </c>
      <c r="P10" s="84"/>
      <c r="Q10" s="119" t="s">
        <v>14</v>
      </c>
      <c r="R10" s="49"/>
    </row>
    <row r="11" spans="1:18" ht="16.5" thickBot="1">
      <c r="A11" s="120" t="s">
        <v>9</v>
      </c>
      <c r="B11" s="18">
        <f aca="true" t="shared" si="0" ref="B11:N11">SUM(B8:B10)</f>
        <v>65</v>
      </c>
      <c r="C11" s="121">
        <f t="shared" si="0"/>
        <v>43</v>
      </c>
      <c r="D11" s="18">
        <f t="shared" si="0"/>
        <v>67</v>
      </c>
      <c r="E11" s="18">
        <f t="shared" si="0"/>
        <v>59</v>
      </c>
      <c r="F11" s="18">
        <f t="shared" si="0"/>
        <v>34</v>
      </c>
      <c r="G11" s="18">
        <f t="shared" si="0"/>
        <v>37</v>
      </c>
      <c r="H11" s="18">
        <f t="shared" si="0"/>
        <v>1</v>
      </c>
      <c r="I11" s="18">
        <f t="shared" si="0"/>
        <v>31.04</v>
      </c>
      <c r="J11" s="18">
        <f t="shared" si="0"/>
        <v>179</v>
      </c>
      <c r="K11" s="18">
        <f t="shared" si="0"/>
        <v>181</v>
      </c>
      <c r="L11" s="18">
        <f t="shared" si="0"/>
        <v>113</v>
      </c>
      <c r="M11" s="18">
        <f t="shared" si="0"/>
        <v>124</v>
      </c>
      <c r="N11" s="18">
        <f t="shared" si="0"/>
        <v>2</v>
      </c>
      <c r="O11" s="63">
        <f>ROUND(AVERAGE(O8,O9,O10),2)</f>
        <v>3.91</v>
      </c>
      <c r="P11" s="29"/>
      <c r="Q11" s="50"/>
      <c r="R11" s="62"/>
    </row>
    <row r="12" spans="1:4" ht="12.75">
      <c r="A12" s="128"/>
      <c r="B12" s="128"/>
      <c r="C12" s="128"/>
      <c r="D12" s="26"/>
    </row>
    <row r="13" spans="1:9" ht="12.75">
      <c r="A13" s="128"/>
      <c r="B13" s="128"/>
      <c r="C13" s="128"/>
      <c r="D13" s="26"/>
      <c r="F13" s="128"/>
      <c r="G13" s="128"/>
      <c r="H13" s="128"/>
      <c r="I13" s="128"/>
    </row>
    <row r="14" spans="1:9" ht="12.75">
      <c r="A14" s="128"/>
      <c r="B14" s="128"/>
      <c r="C14" s="128"/>
      <c r="D14" s="26"/>
      <c r="F14" s="128"/>
      <c r="G14" s="128"/>
      <c r="H14" s="128"/>
      <c r="I14" s="128"/>
    </row>
    <row r="15" spans="6:17" ht="12.75">
      <c r="F15" s="128"/>
      <c r="G15" s="128"/>
      <c r="H15" s="128"/>
      <c r="I15" s="128"/>
      <c r="Q15" s="48"/>
    </row>
  </sheetData>
  <sheetProtection/>
  <mergeCells count="10">
    <mergeCell ref="Q5:Q6"/>
    <mergeCell ref="A5:A6"/>
    <mergeCell ref="F15:I15"/>
    <mergeCell ref="A2:P3"/>
    <mergeCell ref="A12:C13"/>
    <mergeCell ref="C5:H5"/>
    <mergeCell ref="I5:N5"/>
    <mergeCell ref="A14:C14"/>
    <mergeCell ref="F13:I13"/>
    <mergeCell ref="F14:I14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0.625" style="0" customWidth="1"/>
    <col min="2" max="2" width="15.375" style="0" customWidth="1"/>
    <col min="3" max="3" width="21.375" style="0" customWidth="1"/>
    <col min="4" max="4" width="14.75390625" style="0" customWidth="1"/>
    <col min="5" max="5" width="11.125" style="0" customWidth="1"/>
  </cols>
  <sheetData>
    <row r="3" spans="2:17" ht="12.75" customHeight="1">
      <c r="B3" s="135" t="s">
        <v>43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17" ht="12.75" customHeight="1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7" ht="13.5" thickBot="1"/>
    <row r="8" spans="1:4" ht="18">
      <c r="A8" s="136" t="s">
        <v>0</v>
      </c>
      <c r="B8" s="67" t="s">
        <v>11</v>
      </c>
      <c r="C8" s="77" t="s">
        <v>36</v>
      </c>
      <c r="D8" s="66" t="s">
        <v>13</v>
      </c>
    </row>
    <row r="9" spans="1:4" ht="18">
      <c r="A9" s="137"/>
      <c r="B9" s="68" t="s">
        <v>12</v>
      </c>
      <c r="C9" s="69" t="s">
        <v>27</v>
      </c>
      <c r="D9" s="78"/>
    </row>
    <row r="10" spans="1:4" ht="18">
      <c r="A10" s="51"/>
      <c r="B10" s="56"/>
      <c r="C10" s="55"/>
      <c r="D10" s="76"/>
    </row>
    <row r="11" spans="1:4" ht="18">
      <c r="A11" s="52" t="s">
        <v>33</v>
      </c>
      <c r="B11" s="57">
        <v>19</v>
      </c>
      <c r="C11" s="60"/>
      <c r="D11" s="59"/>
    </row>
    <row r="12" spans="1:4" ht="18">
      <c r="A12" s="52" t="s">
        <v>34</v>
      </c>
      <c r="B12" s="57">
        <v>21</v>
      </c>
      <c r="C12" s="61">
        <v>87</v>
      </c>
      <c r="D12" s="59"/>
    </row>
    <row r="13" spans="1:4" ht="18">
      <c r="A13" s="52" t="s">
        <v>14</v>
      </c>
      <c r="B13" s="57">
        <v>20</v>
      </c>
      <c r="C13" s="61">
        <v>94.53</v>
      </c>
      <c r="D13" s="65"/>
    </row>
    <row r="14" spans="1:4" ht="18">
      <c r="A14" s="53" t="s">
        <v>37</v>
      </c>
      <c r="B14" s="57">
        <v>16</v>
      </c>
      <c r="C14" s="60">
        <v>94.5</v>
      </c>
      <c r="D14" s="65"/>
    </row>
    <row r="15" spans="1:4" ht="18">
      <c r="A15" s="53" t="s">
        <v>38</v>
      </c>
      <c r="B15" s="58">
        <v>15</v>
      </c>
      <c r="C15" s="60">
        <v>90.3</v>
      </c>
      <c r="D15" s="59"/>
    </row>
    <row r="16" spans="1:4" ht="18">
      <c r="A16" s="53" t="s">
        <v>39</v>
      </c>
      <c r="B16" s="58">
        <v>18</v>
      </c>
      <c r="C16" s="123">
        <v>96.25</v>
      </c>
      <c r="D16" s="65"/>
    </row>
    <row r="17" spans="1:4" ht="18">
      <c r="A17" s="53" t="s">
        <v>40</v>
      </c>
      <c r="B17" s="58">
        <v>25</v>
      </c>
      <c r="C17" s="123">
        <v>91.26</v>
      </c>
      <c r="D17" s="59"/>
    </row>
    <row r="18" spans="1:4" ht="18.75" thickBot="1">
      <c r="A18" s="72" t="s">
        <v>41</v>
      </c>
      <c r="B18" s="73">
        <v>22</v>
      </c>
      <c r="C18" s="74">
        <v>92</v>
      </c>
      <c r="D18" s="75"/>
    </row>
    <row r="19" spans="1:4" ht="18.75" thickBot="1">
      <c r="A19" s="70" t="s">
        <v>35</v>
      </c>
      <c r="B19" s="71"/>
      <c r="C19" s="64">
        <f>ROUND(AVERAGE(C11,C12,C13,C14,C15,C16,C17,C18,C18),2)</f>
        <v>92.23</v>
      </c>
      <c r="D19" s="54"/>
    </row>
    <row r="23" ht="12.75">
      <c r="D23" s="122"/>
    </row>
  </sheetData>
  <sheetProtection/>
  <mergeCells count="2">
    <mergeCell ref="B3:Q4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Normal="75" zoomScaleSheetLayoutView="100" zoomScalePageLayoutView="0" workbookViewId="0" topLeftCell="A1">
      <selection activeCell="Q6" sqref="Q6:Q7"/>
    </sheetView>
  </sheetViews>
  <sheetFormatPr defaultColWidth="9.00390625" defaultRowHeight="12.75"/>
  <cols>
    <col min="2" max="2" width="10.125" style="0" customWidth="1"/>
    <col min="3" max="3" width="5.875" style="0" customWidth="1"/>
    <col min="4" max="4" width="6.25390625" style="0" customWidth="1"/>
    <col min="5" max="5" width="6.00390625" style="0" customWidth="1"/>
    <col min="6" max="6" width="5.75390625" style="0" customWidth="1"/>
    <col min="7" max="7" width="5.875" style="0" customWidth="1"/>
    <col min="8" max="8" width="6.125" style="0" customWidth="1"/>
    <col min="9" max="9" width="7.25390625" style="0" customWidth="1"/>
    <col min="10" max="10" width="7.375" style="0" customWidth="1"/>
    <col min="11" max="11" width="6.75390625" style="0" customWidth="1"/>
    <col min="12" max="12" width="6.25390625" style="0" customWidth="1"/>
    <col min="13" max="13" width="6.00390625" style="0" customWidth="1"/>
    <col min="14" max="14" width="5.875" style="0" customWidth="1"/>
    <col min="16" max="16" width="9.625" style="0" customWidth="1"/>
    <col min="17" max="17" width="8.875" style="0" customWidth="1"/>
  </cols>
  <sheetData>
    <row r="1" spans="1:16" ht="19.5" customHeight="1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9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7" ht="13.5" thickBot="1">
      <c r="A4" s="12" t="s">
        <v>0</v>
      </c>
      <c r="B4" s="15" t="s">
        <v>11</v>
      </c>
      <c r="C4" s="139" t="s">
        <v>1</v>
      </c>
      <c r="D4" s="139"/>
      <c r="E4" s="139"/>
      <c r="F4" s="140"/>
      <c r="G4" s="140"/>
      <c r="H4" s="141"/>
      <c r="I4" s="142" t="s">
        <v>2</v>
      </c>
      <c r="J4" s="140"/>
      <c r="K4" s="140"/>
      <c r="L4" s="140"/>
      <c r="M4" s="140"/>
      <c r="N4" s="143"/>
      <c r="O4" s="32" t="s">
        <v>10</v>
      </c>
      <c r="P4" s="30" t="s">
        <v>13</v>
      </c>
      <c r="Q4" s="39" t="s">
        <v>17</v>
      </c>
    </row>
    <row r="5" spans="1:17" ht="13.5" thickBot="1">
      <c r="A5" s="13"/>
      <c r="B5" s="16" t="s">
        <v>12</v>
      </c>
      <c r="C5" s="3" t="s">
        <v>18</v>
      </c>
      <c r="D5" s="3" t="s">
        <v>4</v>
      </c>
      <c r="E5" s="1" t="s">
        <v>3</v>
      </c>
      <c r="F5" s="1" t="s">
        <v>19</v>
      </c>
      <c r="G5" s="2" t="s">
        <v>20</v>
      </c>
      <c r="H5" s="5" t="s">
        <v>21</v>
      </c>
      <c r="I5" s="4" t="s">
        <v>22</v>
      </c>
      <c r="J5" s="1" t="s">
        <v>4</v>
      </c>
      <c r="K5" s="1" t="s">
        <v>23</v>
      </c>
      <c r="L5" s="1" t="s">
        <v>24</v>
      </c>
      <c r="M5" s="1" t="s">
        <v>25</v>
      </c>
      <c r="N5" s="2" t="s">
        <v>26</v>
      </c>
      <c r="O5" s="33" t="s">
        <v>16</v>
      </c>
      <c r="P5" s="34"/>
      <c r="Q5" s="47" t="s">
        <v>27</v>
      </c>
    </row>
    <row r="6" spans="1:17" ht="12.75">
      <c r="A6" s="4" t="s">
        <v>29</v>
      </c>
      <c r="B6" s="14"/>
      <c r="C6" s="3"/>
      <c r="D6" s="3"/>
      <c r="E6" s="1"/>
      <c r="F6" s="1"/>
      <c r="G6" s="2"/>
      <c r="H6" s="5"/>
      <c r="I6" s="4"/>
      <c r="J6" s="1"/>
      <c r="K6" s="1"/>
      <c r="L6" s="1"/>
      <c r="M6" s="1"/>
      <c r="N6" s="2"/>
      <c r="O6" s="33"/>
      <c r="P6" s="41"/>
      <c r="Q6" s="42"/>
    </row>
    <row r="7" spans="1:17" ht="12.75">
      <c r="A7" s="4" t="s">
        <v>30</v>
      </c>
      <c r="B7" s="5"/>
      <c r="C7" s="3"/>
      <c r="D7" s="3"/>
      <c r="E7" s="1"/>
      <c r="F7" s="1"/>
      <c r="G7" s="2"/>
      <c r="H7" s="5"/>
      <c r="I7" s="4"/>
      <c r="J7" s="22"/>
      <c r="K7" s="22"/>
      <c r="L7" s="22"/>
      <c r="M7" s="22"/>
      <c r="N7" s="23"/>
      <c r="O7" s="43" t="e">
        <f>ROUND((AVERAGE(I7*6+J7*5+K7*4+L7*3+M7*2+N7*1)/(I7+J7+K7+L7+M7+N7)),2)</f>
        <v>#DIV/0!</v>
      </c>
      <c r="P7" s="42"/>
      <c r="Q7" s="42"/>
    </row>
    <row r="8" spans="1:17" ht="12.75">
      <c r="A8" s="4" t="s">
        <v>5</v>
      </c>
      <c r="B8" s="5"/>
      <c r="C8" s="3"/>
      <c r="D8" s="3"/>
      <c r="E8" s="1"/>
      <c r="F8" s="1"/>
      <c r="G8" s="2"/>
      <c r="H8" s="5"/>
      <c r="I8" s="4"/>
      <c r="J8" s="1"/>
      <c r="K8" s="1"/>
      <c r="L8" s="1"/>
      <c r="M8" s="1"/>
      <c r="N8" s="2"/>
      <c r="O8" s="33" t="e">
        <f>ROUND((AVERAGE(I8*6+J8*5+K8*4+L8*3+M8*2+N8*1)/(I8+J8+K8+L8+M8+N8)),2)</f>
        <v>#DIV/0!</v>
      </c>
      <c r="P8" s="42"/>
      <c r="Q8" s="42"/>
    </row>
    <row r="9" spans="1:17" ht="12.75">
      <c r="A9" s="4" t="s">
        <v>6</v>
      </c>
      <c r="B9" s="5"/>
      <c r="C9" s="3"/>
      <c r="D9" s="3"/>
      <c r="E9" s="1"/>
      <c r="F9" s="1"/>
      <c r="G9" s="2"/>
      <c r="H9" s="5"/>
      <c r="I9" s="4"/>
      <c r="J9" s="24"/>
      <c r="K9" s="24"/>
      <c r="L9" s="24"/>
      <c r="M9" s="24"/>
      <c r="N9" s="25"/>
      <c r="O9" s="44" t="e">
        <f>ROUND((AVERAGE(I9*6+J9*5+K9*4+L9*3+M9*2+N9*1)/(I9+J9+K9+L9+M9+N9)),2)</f>
        <v>#DIV/0!</v>
      </c>
      <c r="P9" s="42"/>
      <c r="Q9" s="42"/>
    </row>
    <row r="10" spans="1:17" ht="12.75">
      <c r="A10" s="4" t="s">
        <v>7</v>
      </c>
      <c r="B10" s="5"/>
      <c r="C10" s="3"/>
      <c r="D10" s="3"/>
      <c r="E10" s="1"/>
      <c r="F10" s="1"/>
      <c r="G10" s="2"/>
      <c r="H10" s="5"/>
      <c r="I10" s="4"/>
      <c r="J10" s="1"/>
      <c r="K10" s="1"/>
      <c r="L10" s="1"/>
      <c r="M10" s="1"/>
      <c r="N10" s="2"/>
      <c r="O10" s="33" t="e">
        <f>ROUND((AVERAGE(I10*6+J10*5+K10*4+L10*3+M10*2+N10*1)/(I10+J10+K10+L10+M10+N10)),2)</f>
        <v>#DIV/0!</v>
      </c>
      <c r="P10" s="42"/>
      <c r="Q10" s="42"/>
    </row>
    <row r="11" spans="1:17" ht="13.5" thickBot="1">
      <c r="A11" s="6" t="s">
        <v>8</v>
      </c>
      <c r="B11" s="8"/>
      <c r="C11" s="11"/>
      <c r="D11" s="11"/>
      <c r="E11" s="7"/>
      <c r="F11" s="7"/>
      <c r="G11" s="9"/>
      <c r="H11" s="8"/>
      <c r="I11" s="6"/>
      <c r="J11" s="7"/>
      <c r="K11" s="7"/>
      <c r="L11" s="7"/>
      <c r="M11" s="7"/>
      <c r="N11" s="9"/>
      <c r="O11" s="45" t="e">
        <f>ROUND((AVERAGE(I11*6+J11*5+K11*4+L11*3+M11*2+N11*1)/(I11+J11+K11+L11+M11+N11)),2)</f>
        <v>#DIV/0!</v>
      </c>
      <c r="P11" s="46"/>
      <c r="Q11" s="42"/>
    </row>
    <row r="12" spans="1:17" ht="13.5" thickBot="1">
      <c r="A12" s="10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6"/>
      <c r="Q12" s="38"/>
    </row>
    <row r="13" spans="1:17" ht="16.5" thickBot="1">
      <c r="A13" s="19" t="s">
        <v>9</v>
      </c>
      <c r="B13" s="20">
        <f aca="true" t="shared" si="0" ref="B13:N13">SUM(B6:B12)</f>
        <v>0</v>
      </c>
      <c r="C13" s="20">
        <f t="shared" si="0"/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1" t="e">
        <f>ROUND(AVERAGE(O6,O7,O8,O9,O10,O11),2)</f>
        <v>#DIV/0!</v>
      </c>
      <c r="P13" s="37"/>
      <c r="Q13" s="21" t="e">
        <f>ROUND(AVERAGE(Q6,Q7,Q8,Q9,Q10,Q11),2)</f>
        <v>#DIV/0!</v>
      </c>
    </row>
    <row r="14" spans="1:12" ht="12.75">
      <c r="A14" s="144"/>
      <c r="B14" s="144"/>
      <c r="C14" s="144"/>
      <c r="D14" s="31"/>
      <c r="E14" s="31"/>
      <c r="J14" s="128"/>
      <c r="K14" s="128"/>
      <c r="L14" s="128"/>
    </row>
    <row r="15" spans="1:16" ht="12.75">
      <c r="A15" s="145"/>
      <c r="B15" s="145"/>
      <c r="C15" s="145"/>
      <c r="D15" s="27"/>
      <c r="E15" s="27"/>
      <c r="F15" s="145"/>
      <c r="G15" s="145"/>
      <c r="H15" s="145"/>
      <c r="J15" s="128"/>
      <c r="K15" s="128"/>
      <c r="L15" s="128"/>
      <c r="N15" s="128"/>
      <c r="O15" s="128"/>
      <c r="P15" s="128"/>
    </row>
    <row r="16" spans="1:9" ht="12.75">
      <c r="A16" s="145"/>
      <c r="B16" s="145"/>
      <c r="C16" s="145"/>
      <c r="D16" s="27"/>
      <c r="E16" s="27"/>
      <c r="F16" s="145"/>
      <c r="G16" s="145"/>
      <c r="H16" s="145"/>
      <c r="I16" s="145"/>
    </row>
    <row r="17" spans="6:8" ht="12.75">
      <c r="F17" s="145"/>
      <c r="G17" s="145"/>
      <c r="H17" s="145"/>
    </row>
    <row r="22" spans="9:14" ht="13.5" hidden="1" thickBot="1">
      <c r="I22" s="6"/>
      <c r="J22" s="7"/>
      <c r="K22" s="7"/>
      <c r="L22" s="7"/>
      <c r="M22" s="7"/>
      <c r="N22" s="9"/>
    </row>
    <row r="23" ht="12.75" hidden="1"/>
  </sheetData>
  <sheetProtection/>
  <mergeCells count="10">
    <mergeCell ref="A1:P2"/>
    <mergeCell ref="C4:H4"/>
    <mergeCell ref="I4:N4"/>
    <mergeCell ref="A14:C15"/>
    <mergeCell ref="F15:H15"/>
    <mergeCell ref="F17:H17"/>
    <mergeCell ref="J14:L15"/>
    <mergeCell ref="N15:P15"/>
    <mergeCell ref="A16:C16"/>
    <mergeCell ref="F16:I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GeniueIntel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166 MMX</dc:creator>
  <cp:keywords/>
  <dc:description/>
  <cp:lastModifiedBy>corvus</cp:lastModifiedBy>
  <cp:lastPrinted>2010-01-27T08:05:22Z</cp:lastPrinted>
  <dcterms:created xsi:type="dcterms:W3CDTF">2001-01-22T18:32:17Z</dcterms:created>
  <dcterms:modified xsi:type="dcterms:W3CDTF">2013-01-17T08:01:51Z</dcterms:modified>
  <cp:category/>
  <cp:version/>
  <cp:contentType/>
  <cp:contentStatus/>
</cp:coreProperties>
</file>